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 filterPrivacy="1"/>
  <xr:revisionPtr revIDLastSave="0" documentId="13_ncr:1_{31D9270A-FFD5-40D9-AF3C-3E9ADB03193B}" xr6:coauthVersionLast="28" xr6:coauthVersionMax="28" xr10:uidLastSave="{00000000-0000-0000-0000-000000000000}"/>
  <bookViews>
    <workbookView xWindow="0" yWindow="0" windowWidth="22260" windowHeight="12648" activeTab="2" xr2:uid="{00000000-000D-0000-FFFF-FFFF00000000}"/>
  </bookViews>
  <sheets>
    <sheet name="Red cubes" sheetId="1" r:id="rId1"/>
    <sheet name="Rolling Averages" sheetId="2" r:id="rId2"/>
    <sheet name="Sheet1" sheetId="3" r:id="rId3"/>
  </sheets>
  <definedNames>
    <definedName name="Badge_Red">BadgeRed[]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3" l="1"/>
  <c r="E13" i="3"/>
  <c r="E12" i="3"/>
  <c r="E11" i="3"/>
  <c r="E10" i="3"/>
  <c r="E9" i="3"/>
  <c r="E8" i="3"/>
  <c r="E7" i="3"/>
  <c r="E6" i="3"/>
  <c r="E5" i="3"/>
  <c r="B3" i="2" l="1"/>
  <c r="A3" i="2" s="1"/>
  <c r="D3" i="2" s="1"/>
  <c r="G3" i="2" l="1"/>
  <c r="F3" i="2"/>
  <c r="I3" i="2"/>
  <c r="E3" i="2"/>
  <c r="B2" i="3" s="1"/>
  <c r="C3" i="2"/>
  <c r="C2" i="3" s="1"/>
  <c r="H3" i="2"/>
  <c r="F14" i="3" l="1"/>
  <c r="F7" i="3"/>
  <c r="F5" i="3"/>
  <c r="I8" i="3" s="1"/>
  <c r="J8" i="3" s="1"/>
  <c r="F6" i="3"/>
  <c r="F13" i="3"/>
  <c r="F8" i="3"/>
  <c r="F12" i="3"/>
  <c r="F9" i="3"/>
  <c r="F11" i="3"/>
  <c r="F10" i="3"/>
  <c r="I5" i="3" l="1"/>
  <c r="I7" i="3"/>
  <c r="I6" i="3"/>
  <c r="J6" i="3" s="1"/>
  <c r="J5" i="3" l="1"/>
  <c r="I9" i="3"/>
  <c r="J9" i="3" s="1"/>
  <c r="I10" i="3"/>
  <c r="J10" i="3" s="1"/>
  <c r="J7" i="3"/>
  <c r="I11" i="3"/>
  <c r="J11" i="3" s="1"/>
</calcChain>
</file>

<file path=xl/sharedStrings.xml><?xml version="1.0" encoding="utf-8"?>
<sst xmlns="http://schemas.openxmlformats.org/spreadsheetml/2006/main" count="34" uniqueCount="23">
  <si>
    <t>Date</t>
  </si>
  <si>
    <t>IGN</t>
  </si>
  <si>
    <t>ALL</t>
  </si>
  <si>
    <t>DEX</t>
  </si>
  <si>
    <t>INT</t>
  </si>
  <si>
    <t>LUK</t>
  </si>
  <si>
    <t>STR</t>
  </si>
  <si>
    <t>DEF</t>
  </si>
  <si>
    <t>HP</t>
  </si>
  <si>
    <t>Rolling red cube averages</t>
  </si>
  <si>
    <t>Total</t>
  </si>
  <si>
    <t>STAT</t>
  </si>
  <si>
    <t>Line 1</t>
  </si>
  <si>
    <t>Line 2</t>
  </si>
  <si>
    <t>Line 3</t>
  </si>
  <si>
    <t>Stat %</t>
  </si>
  <si>
    <t>Prb</t>
  </si>
  <si>
    <t>Cost (b)</t>
  </si>
  <si>
    <t>21+</t>
  </si>
  <si>
    <t>24+</t>
  </si>
  <si>
    <t>27+</t>
  </si>
  <si>
    <t>*</t>
  </si>
  <si>
    <t>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</si>
</sst>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4" fontId="0" fillId="0" borderId="0" xfId="0" applyNumberFormat="1"/>
    <xf numFmtId="0" fontId="3" fillId="0" borderId="0" xfId="0" applyFont="1"/>
    <xf numFmtId="0" fontId="0" fillId="0" borderId="0" xfId="1" applyNumberFormat="1" applyFont="1"/>
    <xf numFmtId="10" fontId="0" fillId="0" borderId="0" xfId="1" applyNumberFormat="1" applyFont="1"/>
    <xf numFmtId="10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Font="1"/>
  </cellXfs>
  <cellStyles count="2">
    <cellStyle name="Normal" xfId="0" builtinId="0"/>
    <cellStyle name="Percent" xfId="1" builtinId="5"/>
  </cellStyles>
  <dxfs count="21"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19" formatCode="m/d/yyyy"/>
    </dxf>
    <dxf>
      <numFmt numFmtId="165" formatCode="0.000"/>
    </dxf>
    <dxf>
      <numFmt numFmtId="164" formatCode="0.0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adgeRed" displayName="BadgeRed" ref="B2:J3" totalsRowShown="0">
  <autoFilter ref="B2:J3" xr:uid="{00000000-0009-0000-0100-000001000000}"/>
  <tableColumns count="9">
    <tableColumn id="1" xr3:uid="{00000000-0010-0000-0000-000001000000}" name="Date" dataDxfId="20"/>
    <tableColumn id="10" xr3:uid="{00000000-0010-0000-0000-00000A000000}" name="IGN" dataDxfId="7"/>
    <tableColumn id="2" xr3:uid="{00000000-0010-0000-0000-000002000000}" name="Total" dataDxfId="6"/>
    <tableColumn id="4" xr3:uid="{00000000-0010-0000-0000-000004000000}" name="ALL" dataDxfId="5"/>
    <tableColumn id="5" xr3:uid="{00000000-0010-0000-0000-000005000000}" name="DEX" dataDxfId="4"/>
    <tableColumn id="3" xr3:uid="{00000000-0010-0000-0000-000003000000}" name="INT" dataDxfId="3"/>
    <tableColumn id="6" xr3:uid="{00000000-0010-0000-0000-000006000000}" name="LUK" dataDxfId="2"/>
    <tableColumn id="7" xr3:uid="{00000000-0010-0000-0000-000007000000}" name="STR" dataDxfId="1"/>
    <tableColumn id="9" xr3:uid="{00000000-0010-0000-0000-000009000000}" name="HP" data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2:I3" totalsRowShown="0" headerRowDxfId="19" dataDxfId="18" dataCellStyle="Percent">
  <autoFilter ref="B2:I3" xr:uid="{00000000-0009-0000-0100-000002000000}"/>
  <tableColumns count="8">
    <tableColumn id="9" xr3:uid="{00000000-0010-0000-0100-000009000000}" name="Total" dataDxfId="17" dataCellStyle="Percent">
      <calculatedColumnFormula>SUM(BadgeRed[Total])</calculatedColumnFormula>
    </tableColumn>
    <tableColumn id="1" xr3:uid="{00000000-0010-0000-0100-000001000000}" name="ALL" dataDxfId="16" dataCellStyle="Percent">
      <calculatedColumnFormula>SUM(BadgeRed[ALL])/$A$3/3</calculatedColumnFormula>
    </tableColumn>
    <tableColumn id="2" xr3:uid="{00000000-0010-0000-0100-000002000000}" name="DEX" dataDxfId="15" dataCellStyle="Percent">
      <calculatedColumnFormula>SUM(BadgeRed[DEX])/$A$3/3</calculatedColumnFormula>
    </tableColumn>
    <tableColumn id="3" xr3:uid="{00000000-0010-0000-0100-000003000000}" name="INT" dataDxfId="14" dataCellStyle="Percent">
      <calculatedColumnFormula>SUM(BadgeRed[INT])/$A$3/3</calculatedColumnFormula>
    </tableColumn>
    <tableColumn id="4" xr3:uid="{00000000-0010-0000-0100-000004000000}" name="LUK" dataDxfId="13" dataCellStyle="Percent">
      <calculatedColumnFormula>SUM(BadgeRed[LUK])/$A$3/3</calculatedColumnFormula>
    </tableColumn>
    <tableColumn id="5" xr3:uid="{00000000-0010-0000-0100-000005000000}" name="STR" dataDxfId="12" dataCellStyle="Percent">
      <calculatedColumnFormula>SUM(BadgeRed[STR])/$A$3/3</calculatedColumnFormula>
    </tableColumn>
    <tableColumn id="6" xr3:uid="{00000000-0010-0000-0100-000006000000}" name="DEF" dataDxfId="11" dataCellStyle="Percent">
      <calculatedColumnFormula>SUM(#REF!)/$A$3/3</calculatedColumnFormula>
    </tableColumn>
    <tableColumn id="7" xr3:uid="{00000000-0010-0000-0100-000007000000}" name="HP" dataDxfId="10" dataCellStyle="Percent">
      <calculatedColumnFormula>SUM(BadgeRed[HP])/$A$3/3</calculatedColumnFormula>
    </tableColumn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35" displayName="Table35" ref="B4:F14" totalsRowShown="0">
  <autoFilter ref="B4:F14" xr:uid="{00000000-0009-0000-0100-000005000000}"/>
  <tableColumns count="5">
    <tableColumn id="1" xr3:uid="{00000000-0010-0000-0200-000001000000}" name="Line 1"/>
    <tableColumn id="2" xr3:uid="{00000000-0010-0000-0200-000002000000}" name="Line 2"/>
    <tableColumn id="3" xr3:uid="{00000000-0010-0000-0200-000003000000}" name="Line 3"/>
    <tableColumn id="4" xr3:uid="{00000000-0010-0000-0200-000004000000}" name="Stat %">
      <calculatedColumnFormula>SUM(B5:D5)</calculatedColumnFormula>
    </tableColumn>
    <tableColumn id="5" xr3:uid="{00000000-0010-0000-0200-000005000000}" name="Prb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4" displayName="Table4" ref="H4:J11" totalsRowShown="0">
  <autoFilter ref="H4:J11" xr:uid="{00000000-0009-0000-0100-000006000000}"/>
  <tableColumns count="3">
    <tableColumn id="1" xr3:uid="{00000000-0010-0000-0300-000001000000}" name="Stat %"/>
    <tableColumn id="2" xr3:uid="{00000000-0010-0000-0300-000002000000}" name="Prb" dataDxfId="9" dataCellStyle="Percent"/>
    <tableColumn id="3" xr3:uid="{00000000-0010-0000-0300-000003000000}" name="Cost (b)" dataDxfId="8">
      <calculatedColumnFormula>1/I5*12 / 1000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"/>
  <sheetViews>
    <sheetView workbookViewId="0">
      <selection activeCell="D3" sqref="D3:J3"/>
    </sheetView>
  </sheetViews>
  <sheetFormatPr defaultRowHeight="14.4" x14ac:dyDescent="0.3"/>
  <cols>
    <col min="2" max="2" width="10.5546875" bestFit="1" customWidth="1"/>
    <col min="3" max="3" width="9.6640625" bestFit="1" customWidth="1"/>
  </cols>
  <sheetData>
    <row r="2" spans="2:10" x14ac:dyDescent="0.3">
      <c r="B2" t="s">
        <v>0</v>
      </c>
      <c r="C2" t="s">
        <v>1</v>
      </c>
      <c r="D2" t="s">
        <v>10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8</v>
      </c>
    </row>
    <row r="3" spans="2:10" x14ac:dyDescent="0.3">
      <c r="B3" s="2">
        <v>43173</v>
      </c>
      <c r="C3" s="2" t="s">
        <v>22</v>
      </c>
      <c r="D3" s="10">
        <v>265</v>
      </c>
      <c r="E3" s="10">
        <v>60</v>
      </c>
      <c r="F3" s="10">
        <v>75</v>
      </c>
      <c r="G3" s="10">
        <v>72</v>
      </c>
      <c r="H3" s="10">
        <v>65</v>
      </c>
      <c r="I3" s="10">
        <v>90</v>
      </c>
      <c r="J3" s="10">
        <v>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"/>
  <sheetViews>
    <sheetView workbookViewId="0">
      <selection activeCell="C4" sqref="C4"/>
    </sheetView>
  </sheetViews>
  <sheetFormatPr defaultRowHeight="14.4" x14ac:dyDescent="0.3"/>
  <sheetData>
    <row r="1" spans="1:9" x14ac:dyDescent="0.3">
      <c r="B1" s="9" t="s">
        <v>9</v>
      </c>
      <c r="C1" s="9"/>
      <c r="D1" s="9"/>
      <c r="E1" s="9"/>
      <c r="F1" s="9"/>
      <c r="G1" s="9"/>
      <c r="H1" s="9"/>
      <c r="I1" s="9"/>
    </row>
    <row r="2" spans="1:9" x14ac:dyDescent="0.3">
      <c r="B2" s="1" t="s">
        <v>10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">
      <c r="A3" s="3">
        <f>Table2[Total]</f>
        <v>265</v>
      </c>
      <c r="B3" s="4">
        <f>SUM(BadgeRed[Total])</f>
        <v>265</v>
      </c>
      <c r="C3" s="5">
        <f>SUM(BadgeRed[ALL])/$A$3/3</f>
        <v>7.5471698113207544E-2</v>
      </c>
      <c r="D3" s="5">
        <f>SUM(BadgeRed[DEX])/$A$3/3</f>
        <v>9.4339622641509427E-2</v>
      </c>
      <c r="E3" s="5">
        <f>SUM(BadgeRed[INT])/$A$3/3</f>
        <v>9.056603773584905E-2</v>
      </c>
      <c r="F3" s="5">
        <f>SUM(BadgeRed[LUK])/$A$3/3</f>
        <v>8.1761006289308172E-2</v>
      </c>
      <c r="G3" s="5">
        <f>SUM(BadgeRed[STR])/$A$3/3</f>
        <v>0.11320754716981131</v>
      </c>
      <c r="H3" s="5" t="e">
        <f>SUM(#REF!)/$A$3/3</f>
        <v>#REF!</v>
      </c>
      <c r="I3" s="5">
        <f>SUM(BadgeRed[HP])/$A$3/3</f>
        <v>9.4339622641509427E-2</v>
      </c>
    </row>
  </sheetData>
  <mergeCells count="1">
    <mergeCell ref="B1:I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4"/>
  <sheetViews>
    <sheetView tabSelected="1" workbookViewId="0">
      <selection activeCell="E15" sqref="E15"/>
    </sheetView>
  </sheetViews>
  <sheetFormatPr defaultRowHeight="14.4" x14ac:dyDescent="0.3"/>
  <sheetData>
    <row r="1" spans="2:10" x14ac:dyDescent="0.3">
      <c r="B1" s="1" t="s">
        <v>11</v>
      </c>
      <c r="C1" s="1" t="s">
        <v>2</v>
      </c>
    </row>
    <row r="2" spans="2:10" x14ac:dyDescent="0.3">
      <c r="B2" s="6">
        <f>AVERAGE(Table2[[DEX]:[STR]])</f>
        <v>9.496855345911949E-2</v>
      </c>
      <c r="C2" s="6">
        <f>Table2[ALL]</f>
        <v>7.5471698113207544E-2</v>
      </c>
    </row>
    <row r="4" spans="2:10" x14ac:dyDescent="0.3">
      <c r="B4" t="s">
        <v>12</v>
      </c>
      <c r="C4" t="s">
        <v>13</v>
      </c>
      <c r="D4" t="s">
        <v>14</v>
      </c>
      <c r="E4" t="s">
        <v>15</v>
      </c>
      <c r="F4" t="s">
        <v>16</v>
      </c>
      <c r="H4" t="s">
        <v>15</v>
      </c>
      <c r="I4" t="s">
        <v>16</v>
      </c>
      <c r="J4" t="s">
        <v>17</v>
      </c>
    </row>
    <row r="5" spans="2:10" x14ac:dyDescent="0.3">
      <c r="B5">
        <v>12</v>
      </c>
      <c r="C5">
        <v>9</v>
      </c>
      <c r="D5">
        <v>9</v>
      </c>
      <c r="E5">
        <f>SUM(B5:D5)</f>
        <v>30</v>
      </c>
      <c r="F5">
        <f>IF(Table35[[#This Row],[Line 1]]=12,$B$2,$C$2) * IF(Table35[[#This Row],[Line 2]]=9,$B$2,$C$2) * IF(Table35[[#This Row],[Line 3]]=9,$B$2,$C$2)</f>
        <v>8.5652386670676916E-4</v>
      </c>
      <c r="H5">
        <v>21</v>
      </c>
      <c r="I5" s="7">
        <f>SUMIF(Table35[Stat %],Table4[Stat %],Table35[Prb])</f>
        <v>1.8467937365147812E-2</v>
      </c>
      <c r="J5" s="8">
        <f t="shared" ref="J5:J11" si="0">1/I5*12 / 1000</f>
        <v>0.6497747833304911</v>
      </c>
    </row>
    <row r="6" spans="2:10" x14ac:dyDescent="0.3">
      <c r="B6">
        <v>12</v>
      </c>
      <c r="C6">
        <v>9</v>
      </c>
      <c r="D6">
        <v>6</v>
      </c>
      <c r="E6">
        <f t="shared" ref="E6:E12" si="1">SUM(B6:D6)</f>
        <v>27</v>
      </c>
      <c r="F6">
        <f>IF(Table35[[#This Row],[Line 1]]=12,$B$2,$C$2) * IF(Table35[[#This Row],[Line 2]]=9,$B$2,$C$2) * IF(Table35[[#This Row],[Line 3]]=9,$B$2,$C$2)</f>
        <v>6.8068121857491591E-4</v>
      </c>
      <c r="H6">
        <v>24</v>
      </c>
      <c r="I6" s="7">
        <f>SUMIF(Table35[Stat %],Table4[Stat %],Table35[Prb])</f>
        <v>1.6228161502448326E-3</v>
      </c>
      <c r="J6" s="8">
        <f t="shared" si="0"/>
        <v>7.3945529801324517</v>
      </c>
    </row>
    <row r="7" spans="2:10" x14ac:dyDescent="0.3">
      <c r="B7">
        <v>12</v>
      </c>
      <c r="C7">
        <v>6</v>
      </c>
      <c r="D7">
        <v>9</v>
      </c>
      <c r="E7">
        <f t="shared" si="1"/>
        <v>27</v>
      </c>
      <c r="F7">
        <f>IF(Table35[[#This Row],[Line 1]]=12,$B$2,$C$2) * IF(Table35[[#This Row],[Line 2]]=9,$B$2,$C$2) * IF(Table35[[#This Row],[Line 3]]=9,$B$2,$C$2)</f>
        <v>6.8068121857491591E-4</v>
      </c>
      <c r="H7">
        <v>27</v>
      </c>
      <c r="I7" s="7">
        <f>SUMIF(Table35[Stat %],Table4[Stat %],Table35[Prb])</f>
        <v>2.0420436557247478E-3</v>
      </c>
      <c r="J7" s="8">
        <f t="shared" si="0"/>
        <v>5.87646594447612</v>
      </c>
    </row>
    <row r="8" spans="2:10" x14ac:dyDescent="0.3">
      <c r="B8">
        <v>12</v>
      </c>
      <c r="C8">
        <v>6</v>
      </c>
      <c r="D8">
        <v>6</v>
      </c>
      <c r="E8">
        <f t="shared" si="1"/>
        <v>24</v>
      </c>
      <c r="F8">
        <f>IF(Table35[[#This Row],[Line 1]]=12,$B$2,$C$2) * IF(Table35[[#This Row],[Line 2]]=9,$B$2,$C$2) * IF(Table35[[#This Row],[Line 3]]=9,$B$2,$C$2)</f>
        <v>5.4093871674827751E-4</v>
      </c>
      <c r="H8">
        <v>30</v>
      </c>
      <c r="I8" s="7">
        <f>SUMIF(Table35[Stat %],Table4[Stat %],Table35[Prb])</f>
        <v>8.5652386670676916E-4</v>
      </c>
      <c r="J8" s="8">
        <f t="shared" si="0"/>
        <v>14.010117483519229</v>
      </c>
    </row>
    <row r="9" spans="2:10" x14ac:dyDescent="0.3">
      <c r="B9">
        <v>9</v>
      </c>
      <c r="C9">
        <v>9</v>
      </c>
      <c r="D9">
        <v>9</v>
      </c>
      <c r="E9">
        <f t="shared" si="1"/>
        <v>27</v>
      </c>
      <c r="F9">
        <f>IF(Table35[[#This Row],[Line 1]]=12,$B$2,$C$2) * IF(Table35[[#This Row],[Line 2]]=9,$B$2,$C$2) * IF(Table35[[#This Row],[Line 3]]=9,$B$2,$C$2)</f>
        <v>6.8068121857491591E-4</v>
      </c>
      <c r="H9" t="s">
        <v>18</v>
      </c>
      <c r="I9" s="7">
        <f>SUM(I5:I8)</f>
        <v>2.2989321037824164E-2</v>
      </c>
      <c r="J9" s="8">
        <f t="shared" si="0"/>
        <v>0.52198148785066267</v>
      </c>
    </row>
    <row r="10" spans="2:10" x14ac:dyDescent="0.3">
      <c r="B10">
        <v>9</v>
      </c>
      <c r="C10">
        <v>9</v>
      </c>
      <c r="D10">
        <v>6</v>
      </c>
      <c r="E10">
        <f t="shared" si="1"/>
        <v>24</v>
      </c>
      <c r="F10">
        <f>IF(Table35[[#This Row],[Line 1]]=12,$B$2,$C$2) * IF(Table35[[#This Row],[Line 2]]=9,$B$2,$C$2) * IF(Table35[[#This Row],[Line 3]]=9,$B$2,$C$2)</f>
        <v>5.4093871674827751E-4</v>
      </c>
      <c r="H10" t="s">
        <v>19</v>
      </c>
      <c r="I10" s="7">
        <f>SUM(I6:I8)</f>
        <v>4.5213836726763499E-3</v>
      </c>
      <c r="J10" s="8">
        <f t="shared" si="0"/>
        <v>2.65405479135037</v>
      </c>
    </row>
    <row r="11" spans="2:10" x14ac:dyDescent="0.3">
      <c r="B11">
        <v>9</v>
      </c>
      <c r="C11">
        <v>6</v>
      </c>
      <c r="D11">
        <v>9</v>
      </c>
      <c r="E11">
        <f t="shared" si="1"/>
        <v>24</v>
      </c>
      <c r="F11">
        <f>IF(Table35[[#This Row],[Line 1]]=12,$B$2,$C$2) * IF(Table35[[#This Row],[Line 2]]=9,$B$2,$C$2) * IF(Table35[[#This Row],[Line 3]]=9,$B$2,$C$2)</f>
        <v>5.4093871674827751E-4</v>
      </c>
      <c r="H11" t="s">
        <v>20</v>
      </c>
      <c r="I11" s="7">
        <f>SUM(I7:I8)</f>
        <v>2.8985675224315168E-3</v>
      </c>
      <c r="J11" s="8">
        <f t="shared" si="0"/>
        <v>4.1399760078501053</v>
      </c>
    </row>
    <row r="12" spans="2:10" x14ac:dyDescent="0.3">
      <c r="B12">
        <v>9</v>
      </c>
      <c r="C12">
        <v>6</v>
      </c>
      <c r="D12">
        <v>6</v>
      </c>
      <c r="E12">
        <f t="shared" si="1"/>
        <v>21</v>
      </c>
      <c r="F12">
        <f>IF(Table35[[#This Row],[Line 1]]=12,$B$2,$C$2) * IF(Table35[[#This Row],[Line 2]]=9,$B$2,$C$2) * IF(Table35[[#This Row],[Line 3]]=9,$B$2,$C$2)</f>
        <v>4.298850729125385E-4</v>
      </c>
    </row>
    <row r="13" spans="2:10" x14ac:dyDescent="0.3">
      <c r="B13">
        <v>12</v>
      </c>
      <c r="C13">
        <v>9</v>
      </c>
      <c r="D13" t="s">
        <v>21</v>
      </c>
      <c r="E13">
        <f>SUM(B13:D13)</f>
        <v>21</v>
      </c>
      <c r="F13">
        <f>$B$2^2</f>
        <v>9.0190261461176365E-3</v>
      </c>
    </row>
    <row r="14" spans="2:10" x14ac:dyDescent="0.3">
      <c r="B14">
        <v>12</v>
      </c>
      <c r="C14" t="s">
        <v>21</v>
      </c>
      <c r="D14">
        <v>9</v>
      </c>
      <c r="E14">
        <f>SUM(B14:D14)</f>
        <v>21</v>
      </c>
      <c r="F14">
        <f>$B$2^2</f>
        <v>9.0190261461176365E-3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Red cubes</vt:lpstr>
      <vt:lpstr>Rolling Averages</vt:lpstr>
      <vt:lpstr>Sheet1</vt:lpstr>
      <vt:lpstr>Badge_Red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2018-03-14T15:58:56Z</dcterms:modified>
</cp:coreProperties>
</file>